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5 MA\PRIVATE AND CONFIDENTIAL\Rule Change Records\348-EMA Directive NEIGF\Payment Schedule and fixed charge Methodology\13 FMRC (Jan-Jun 2024)\"/>
    </mc:Choice>
  </mc:AlternateContent>
  <xr:revisionPtr revIDLastSave="0" documentId="13_ncr:1_{BFD65522-3B38-4CA1-82DB-977D8C426E19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CalcTool" sheetId="1" r:id="rId1"/>
  </sheets>
  <definedNames>
    <definedName name="_xlnm.Print_Area" localSheetId="0">CalcTool!$A$1:$E$18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A12" i="1" l="1"/>
  <c r="E3" i="1" l="1"/>
  <c r="E16" i="1" s="1"/>
  <c r="E17" i="1" l="1"/>
  <c r="E11" i="1"/>
</calcChain>
</file>

<file path=xl/sharedStrings.xml><?xml version="1.0" encoding="utf-8"?>
<sst xmlns="http://schemas.openxmlformats.org/spreadsheetml/2006/main" count="17" uniqueCount="14">
  <si>
    <t>FMRC Calculation for NEIGF</t>
  </si>
  <si>
    <t>For registration period</t>
  </si>
  <si>
    <t>from</t>
  </si>
  <si>
    <t>to</t>
  </si>
  <si>
    <t>Number of trading days in the half year period</t>
  </si>
  <si>
    <t>Sum of SGF in a day</t>
  </si>
  <si>
    <t>WAFP ($/MWh)</t>
  </si>
  <si>
    <t xml:space="preserve">For the registration of a generation facility as a new NEIGF, </t>
  </si>
  <si>
    <t>Installed Solar Capacity (MWac)</t>
  </si>
  <si>
    <t>ESGQ (MWh)</t>
  </si>
  <si>
    <t>Date from which the facility will be registered*</t>
  </si>
  <si>
    <t>FMRC^</t>
  </si>
  <si>
    <t>For a registered NEIGF,</t>
  </si>
  <si>
    <t>^ Charges are in Singapore dollars and subject to the prevailing GST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</si>
</sst>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0"/>
      <name val="Times New Roman"/>
      <family val="1"/>
    </font>
    <font>
      <sz val="12"/>
      <color theme="0"/>
      <name val="Times New Roman"/>
      <family val="1"/>
    </font>
    <font>
      <b/>
      <u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40A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/>
    </xf>
    <xf numFmtId="165" fontId="2" fillId="2" borderId="8" xfId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0" xfId="0" applyFont="1" applyBorder="1" applyProtection="1"/>
    <xf numFmtId="0" fontId="3" fillId="0" borderId="0" xfId="0" applyFont="1" applyAlignment="1" applyProtection="1">
      <alignment horizontal="right"/>
    </xf>
    <xf numFmtId="15" fontId="4" fillId="0" borderId="0" xfId="0" applyNumberFormat="1" applyFont="1" applyFill="1" applyBorder="1" applyProtection="1"/>
    <xf numFmtId="0" fontId="4" fillId="0" borderId="0" xfId="0" applyFont="1" applyFill="1" applyProtection="1"/>
    <xf numFmtId="15" fontId="4" fillId="0" borderId="0" xfId="0" applyNumberFormat="1" applyFont="1" applyFill="1" applyProtection="1"/>
    <xf numFmtId="165" fontId="4" fillId="0" borderId="0" xfId="0" applyNumberFormat="1" applyFont="1" applyFill="1" applyProtection="1"/>
    <xf numFmtId="0" fontId="4" fillId="3" borderId="3" xfId="0" applyFont="1" applyFill="1" applyBorder="1" applyAlignment="1" applyProtection="1">
      <alignment horizontal="right"/>
      <protection locked="0"/>
    </xf>
    <xf numFmtId="15" fontId="4" fillId="3" borderId="5" xfId="0" applyNumberFormat="1" applyFont="1" applyFill="1" applyBorder="1" applyProtection="1">
      <protection locked="0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vertical="center"/>
    </xf>
    <xf numFmtId="4" fontId="4" fillId="0" borderId="5" xfId="0" applyNumberFormat="1" applyFont="1" applyFill="1" applyBorder="1" applyAlignment="1" applyProtection="1">
      <alignment horizontal="right"/>
    </xf>
    <xf numFmtId="2" fontId="4" fillId="3" borderId="3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FF00"/>
    <pageSetUpPr fitToPage="1"/>
  </sheetPr>
  <dimension ref="A1:F19"/>
  <sheetViews>
    <sheetView tabSelected="1" zoomScale="130" zoomScaleNormal="130" workbookViewId="0">
      <selection activeCell="G10" sqref="G10"/>
    </sheetView>
  </sheetViews>
  <sheetFormatPr defaultColWidth="8.77734375" defaultRowHeight="13.8" x14ac:dyDescent="0.25"/>
  <cols>
    <col min="1" max="1" width="34.77734375" style="1" customWidth="1"/>
    <col min="2" max="2" width="5.5546875" style="1" customWidth="1"/>
    <col min="3" max="3" width="14.21875" style="1" customWidth="1"/>
    <col min="4" max="4" width="5.77734375" style="1" customWidth="1"/>
    <col min="5" max="5" width="17.21875" style="14" customWidth="1"/>
    <col min="6" max="16384" width="8.77734375" style="1"/>
  </cols>
  <sheetData>
    <row r="1" spans="1:6" ht="49.95" customHeight="1" x14ac:dyDescent="0.25">
      <c r="A1" s="33" t="s">
        <v>0</v>
      </c>
      <c r="B1" s="33"/>
      <c r="C1" s="33"/>
      <c r="D1" s="33"/>
      <c r="E1" s="33"/>
    </row>
    <row r="2" spans="1:6" ht="16.2" customHeight="1" x14ac:dyDescent="0.3">
      <c r="A2" s="2" t="s">
        <v>1</v>
      </c>
      <c r="B2" s="3" t="s">
        <v>2</v>
      </c>
      <c r="C2" s="15">
        <v>45292</v>
      </c>
      <c r="D2" s="4" t="s">
        <v>3</v>
      </c>
      <c r="E2" s="17">
        <v>45473</v>
      </c>
      <c r="F2" s="6"/>
    </row>
    <row r="3" spans="1:6" ht="16.2" customHeight="1" x14ac:dyDescent="0.3">
      <c r="A3" s="28" t="s">
        <v>4</v>
      </c>
      <c r="B3" s="28"/>
      <c r="C3" s="28"/>
      <c r="D3" s="28"/>
      <c r="E3" s="5">
        <f>E2-C2+1</f>
        <v>182</v>
      </c>
      <c r="F3" s="6"/>
    </row>
    <row r="4" spans="1:6" ht="16.2" customHeight="1" x14ac:dyDescent="0.3">
      <c r="A4" s="28" t="s">
        <v>5</v>
      </c>
      <c r="B4" s="28"/>
      <c r="C4" s="28"/>
      <c r="D4" s="28"/>
      <c r="E4" s="16">
        <v>3.157</v>
      </c>
      <c r="F4" s="6"/>
    </row>
    <row r="5" spans="1:6" ht="16.2" customHeight="1" x14ac:dyDescent="0.3">
      <c r="A5" s="28" t="s">
        <v>6</v>
      </c>
      <c r="B5" s="28"/>
      <c r="C5" s="28"/>
      <c r="D5" s="28"/>
      <c r="E5" s="18">
        <v>1.5</v>
      </c>
      <c r="F5" s="6"/>
    </row>
    <row r="6" spans="1:6" s="8" customFormat="1" ht="19.2" customHeight="1" x14ac:dyDescent="0.3">
      <c r="A6" s="6"/>
      <c r="B6" s="6"/>
      <c r="C6" s="6"/>
      <c r="D6" s="6"/>
      <c r="E6" s="7"/>
      <c r="F6" s="9"/>
    </row>
    <row r="7" spans="1:6" ht="16.2" customHeight="1" thickBot="1" x14ac:dyDescent="0.35">
      <c r="A7" s="24" t="s">
        <v>7</v>
      </c>
      <c r="B7" s="21"/>
      <c r="C7" s="22"/>
      <c r="D7" s="22"/>
      <c r="E7" s="23"/>
      <c r="F7" s="6"/>
    </row>
    <row r="8" spans="1:6" ht="16.2" customHeight="1" x14ac:dyDescent="0.3">
      <c r="A8" s="31" t="s">
        <v>8</v>
      </c>
      <c r="B8" s="32"/>
      <c r="C8" s="32"/>
      <c r="D8" s="32"/>
      <c r="E8" s="26">
        <v>0</v>
      </c>
      <c r="F8" s="6"/>
    </row>
    <row r="9" spans="1:6" ht="16.2" customHeight="1" x14ac:dyDescent="0.3">
      <c r="A9" s="27" t="s">
        <v>9</v>
      </c>
      <c r="B9" s="28"/>
      <c r="C9" s="28"/>
      <c r="D9" s="28"/>
      <c r="E9" s="25">
        <f>E8*E4*($E$2-E10+1)</f>
        <v>0</v>
      </c>
      <c r="F9" s="6"/>
    </row>
    <row r="10" spans="1:6" ht="16.2" customHeight="1" x14ac:dyDescent="0.3">
      <c r="A10" s="27" t="s">
        <v>10</v>
      </c>
      <c r="B10" s="28"/>
      <c r="C10" s="28"/>
      <c r="D10" s="28"/>
      <c r="E10" s="20">
        <v>45352</v>
      </c>
      <c r="F10" s="6"/>
    </row>
    <row r="11" spans="1:6" ht="16.2" customHeight="1" thickBot="1" x14ac:dyDescent="0.35">
      <c r="A11" s="29" t="s">
        <v>11</v>
      </c>
      <c r="B11" s="30"/>
      <c r="C11" s="30"/>
      <c r="D11" s="30"/>
      <c r="E11" s="11">
        <f>IF(OR(E10&lt;C2,E10&gt;E2),"Date not in range", E9*$E$5)</f>
        <v>0</v>
      </c>
      <c r="F11" s="6"/>
    </row>
    <row r="12" spans="1:6" ht="16.2" customHeight="1" x14ac:dyDescent="0.3">
      <c r="A12" s="12" t="str">
        <f>CONCATENATE("* The date should be within the half year period of ",TEXT(C2,"dd mmm yyyy")," to ",TEXT(E2,"dd mmm yyyy"))</f>
        <v>* The date should be within the half year period of 01 Jan 2024 to 30 Jun 2024</v>
      </c>
      <c r="B12" s="12"/>
      <c r="C12" s="12"/>
      <c r="D12" s="12"/>
      <c r="E12" s="7"/>
      <c r="F12" s="6"/>
    </row>
    <row r="13" spans="1:6" s="8" customFormat="1" ht="19.2" customHeight="1" x14ac:dyDescent="0.3">
      <c r="A13" s="12"/>
      <c r="B13" s="12"/>
      <c r="C13" s="12"/>
      <c r="D13" s="12"/>
      <c r="E13" s="7"/>
      <c r="F13" s="9"/>
    </row>
    <row r="14" spans="1:6" ht="16.2" customHeight="1" thickBot="1" x14ac:dyDescent="0.35">
      <c r="A14" s="24" t="s">
        <v>12</v>
      </c>
      <c r="B14" s="21"/>
      <c r="C14" s="21"/>
      <c r="D14" s="21"/>
      <c r="E14" s="23"/>
      <c r="F14" s="6"/>
    </row>
    <row r="15" spans="1:6" ht="16.2" customHeight="1" x14ac:dyDescent="0.3">
      <c r="A15" s="31" t="s">
        <v>8</v>
      </c>
      <c r="B15" s="32"/>
      <c r="C15" s="32"/>
      <c r="D15" s="32"/>
      <c r="E15" s="19"/>
      <c r="F15" s="6"/>
    </row>
    <row r="16" spans="1:6" ht="16.2" customHeight="1" x14ac:dyDescent="0.3">
      <c r="A16" s="27" t="s">
        <v>9</v>
      </c>
      <c r="B16" s="28"/>
      <c r="C16" s="28"/>
      <c r="D16" s="28"/>
      <c r="E16" s="10">
        <f>E15*E3*E4</f>
        <v>0</v>
      </c>
      <c r="F16" s="6"/>
    </row>
    <row r="17" spans="1:6" ht="16.2" thickBot="1" x14ac:dyDescent="0.35">
      <c r="A17" s="29" t="s">
        <v>11</v>
      </c>
      <c r="B17" s="30"/>
      <c r="C17" s="30"/>
      <c r="D17" s="30"/>
      <c r="E17" s="11">
        <f>E16*E5</f>
        <v>0</v>
      </c>
      <c r="F17" s="6"/>
    </row>
    <row r="18" spans="1:6" ht="15.6" x14ac:dyDescent="0.3">
      <c r="A18" s="13" t="s">
        <v>13</v>
      </c>
      <c r="B18" s="6"/>
      <c r="C18" s="6"/>
      <c r="D18" s="6"/>
      <c r="E18" s="7"/>
      <c r="F18" s="6"/>
    </row>
    <row r="19" spans="1:6" ht="15.6" x14ac:dyDescent="0.3">
      <c r="A19" s="6"/>
      <c r="B19" s="6"/>
      <c r="C19" s="6"/>
      <c r="D19" s="6"/>
      <c r="E19" s="7"/>
      <c r="F19" s="6"/>
    </row>
  </sheetData>
  <sheetProtection algorithmName="SHA-512" hashValue="z1KZD2pkmiQwg/euN5nsyiN+cugFXXGjwJar0s9pI/QBRJObv/O5xTgQcN8Z7XWutdDxlR2hmMEXfTHxYF7GHA==" saltValue="fPu+55J918FamiEtZq2ibw==" spinCount="100000" sheet="1" objects="1" scenarios="1"/>
  <mergeCells count="11">
    <mergeCell ref="A9:D9"/>
    <mergeCell ref="A1:E1"/>
    <mergeCell ref="A3:D3"/>
    <mergeCell ref="A4:D4"/>
    <mergeCell ref="A5:D5"/>
    <mergeCell ref="A8:D8"/>
    <mergeCell ref="A10:D10"/>
    <mergeCell ref="A11:D11"/>
    <mergeCell ref="A15:D15"/>
    <mergeCell ref="A16:D16"/>
    <mergeCell ref="A17:D17"/>
  </mergeCells>
  <conditionalFormatting sqref="E11">
    <cfRule type="containsText" dxfId="1" priority="4" operator="containsText" text="date">
      <formula>NOT(ISERROR(SEARCH("date",E11)))</formula>
    </cfRule>
  </conditionalFormatting>
  <conditionalFormatting sqref="E17">
    <cfRule type="containsText" dxfId="0" priority="1" operator="containsText" text="date">
      <formula>NOT(ISERROR(SEARCH("date",E17)))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CalcTool</vt:lpstr>
      <vt:lpstr>CalcTool!Print_Area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Choon Kiat</dc:creator>
  <cp:lastModifiedBy>Vincent Wise</cp:lastModifiedBy>
  <dcterms:created xsi:type="dcterms:W3CDTF">2018-05-17T09:23:00Z</dcterms:created>
  <dcterms:modified xsi:type="dcterms:W3CDTF">2023-11-17T08:03:15Z</dcterms:modified>
</cp:coreProperties>
</file>